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240" windowWidth="11100" windowHeight="507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I11" i="1"/>
  <c r="K10"/>
  <c r="K7"/>
  <c r="K6"/>
  <c r="I6"/>
  <c r="I7"/>
  <c r="I9" s="1"/>
  <c r="B20"/>
  <c r="E20"/>
  <c r="B21" s="1"/>
  <c r="I10" l="1"/>
</calcChain>
</file>

<file path=xl/sharedStrings.xml><?xml version="1.0" encoding="utf-8"?>
<sst xmlns="http://schemas.openxmlformats.org/spreadsheetml/2006/main" count="58" uniqueCount="57">
  <si>
    <t>EMPLOYEE DETAILS</t>
  </si>
  <si>
    <t>CODE</t>
  </si>
  <si>
    <t>NAME</t>
  </si>
  <si>
    <t>DESIGNATION</t>
  </si>
  <si>
    <t>PAY MODE</t>
  </si>
  <si>
    <t>DEPARTMENT</t>
  </si>
  <si>
    <t>ACCT. NO.</t>
  </si>
  <si>
    <t>PAYABLE DAYS</t>
  </si>
  <si>
    <t>PF NO.</t>
  </si>
  <si>
    <t>LEAVE DETAILS</t>
  </si>
  <si>
    <t>Leave Type</t>
  </si>
  <si>
    <t>Op. Balance</t>
  </si>
  <si>
    <t>Accum</t>
  </si>
  <si>
    <t xml:space="preserve">Availed </t>
  </si>
  <si>
    <t>Closing Balance</t>
  </si>
  <si>
    <t>CL</t>
  </si>
  <si>
    <t>EL</t>
  </si>
  <si>
    <t>SALARY DETAILS</t>
  </si>
  <si>
    <t>EARNINGS</t>
  </si>
  <si>
    <t>RS</t>
  </si>
  <si>
    <t>DEDUCTIONS</t>
  </si>
  <si>
    <t>BASIC</t>
  </si>
  <si>
    <t>ESI</t>
  </si>
  <si>
    <t>HRA</t>
  </si>
  <si>
    <t>CONVEYANCE</t>
  </si>
  <si>
    <t>PT</t>
  </si>
  <si>
    <t>PF</t>
  </si>
  <si>
    <t>GROSS</t>
  </si>
  <si>
    <t>OTH ALLOW</t>
  </si>
  <si>
    <t>NET PAY</t>
  </si>
  <si>
    <t>ABC COMPANY LTD, AUTO NAGAR, VISAKHAPATNAM</t>
  </si>
  <si>
    <t>S Sunil Kumar</t>
  </si>
  <si>
    <t>Marketing Executive</t>
  </si>
  <si>
    <t>Bank</t>
  </si>
  <si>
    <t>Marketing</t>
  </si>
  <si>
    <t>GRVSP001234500XXXXXXX</t>
  </si>
  <si>
    <t>Thirteen Thousand Eight Hundred &amp; Thirty Seven Only</t>
  </si>
  <si>
    <t>TOTAL DAYS</t>
  </si>
  <si>
    <t>LOP</t>
  </si>
  <si>
    <t>TOTAL DEDUCTIONS</t>
  </si>
  <si>
    <t>SALARY ADVANCE</t>
  </si>
  <si>
    <t>Payslip for the month of :</t>
  </si>
  <si>
    <t>Calculate Break Up Of Your Salary</t>
  </si>
  <si>
    <t>Monthly Gross Salary</t>
  </si>
  <si>
    <t>Basic Salary 50% Of Gross</t>
  </si>
  <si>
    <t>HRA 20% Of Gros</t>
  </si>
  <si>
    <t>Other allowances</t>
  </si>
  <si>
    <t>Other Deductions</t>
  </si>
  <si>
    <t>Earned Gross Salary</t>
  </si>
  <si>
    <t>Total Deductions</t>
  </si>
  <si>
    <t>Net Salary</t>
  </si>
  <si>
    <t>Total Days In The Month</t>
  </si>
  <si>
    <t>Total Present Days</t>
  </si>
  <si>
    <t>PF 12% Of Basic</t>
  </si>
  <si>
    <t>ESI 1.75% Of Gross</t>
  </si>
  <si>
    <t>PT Varies State Wise</t>
  </si>
  <si>
    <t>Conveyance Allowances Fixed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</si>
</sst>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8"/>
      <name val="Arial"/>
      <family val="2"/>
    </font>
    <font>
      <sz val="10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sz val="11"/>
      <color rgb="FFFF0000"/>
      <name val="Palatino Linotype"/>
      <family val="1"/>
    </font>
    <font>
      <b/>
      <sz val="11"/>
      <color rgb="FF00B050"/>
      <name val="Palatino Linotype"/>
      <family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4" xfId="0" applyBorder="1"/>
    <xf numFmtId="0" fontId="2" fillId="0" borderId="4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 applyAlignment="1"/>
    <xf numFmtId="0" fontId="3" fillId="0" borderId="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" fontId="4" fillId="0" borderId="4" xfId="0" applyNumberFormat="1" applyFont="1" applyBorder="1" applyAlignment="1">
      <alignment horizontal="left"/>
    </xf>
    <xf numFmtId="1" fontId="4" fillId="0" borderId="11" xfId="0" applyNumberFormat="1" applyFont="1" applyBorder="1" applyAlignment="1">
      <alignment horizontal="left"/>
    </xf>
    <xf numFmtId="0" fontId="4" fillId="0" borderId="5" xfId="0" applyFont="1" applyBorder="1"/>
    <xf numFmtId="0" fontId="4" fillId="0" borderId="6" xfId="0" applyFont="1" applyBorder="1" applyAlignment="1">
      <alignment horizontal="center"/>
    </xf>
    <xf numFmtId="0" fontId="4" fillId="0" borderId="6" xfId="0" applyFont="1" applyBorder="1" applyAlignment="1"/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5" xfId="0" applyFont="1" applyFill="1" applyBorder="1"/>
    <xf numFmtId="0" fontId="4" fillId="0" borderId="9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4" fillId="0" borderId="7" xfId="0" applyFont="1" applyBorder="1"/>
    <xf numFmtId="0" fontId="4" fillId="0" borderId="4" xfId="0" applyFont="1" applyBorder="1"/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2" xfId="0" applyFont="1" applyFill="1" applyBorder="1"/>
    <xf numFmtId="0" fontId="4" fillId="0" borderId="20" xfId="0" applyFont="1" applyBorder="1"/>
    <xf numFmtId="0" fontId="4" fillId="0" borderId="22" xfId="0" applyFont="1" applyBorder="1"/>
    <xf numFmtId="0" fontId="3" fillId="0" borderId="4" xfId="0" applyFont="1" applyFill="1" applyBorder="1"/>
    <xf numFmtId="17" fontId="3" fillId="0" borderId="17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4" xfId="0" applyFont="1" applyFill="1" applyBorder="1" applyAlignment="1"/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1" fontId="4" fillId="0" borderId="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0" fontId="6" fillId="0" borderId="4" xfId="0" applyFont="1" applyBorder="1"/>
    <xf numFmtId="1" fontId="6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topLeftCell="A2" workbookViewId="0">
      <selection activeCell="J16" sqref="J16"/>
    </sheetView>
  </sheetViews>
  <sheetFormatPr defaultRowHeight="12.75"/>
  <cols>
    <col min="1" max="1" width="17.28515625" bestFit="1" customWidth="1"/>
    <col min="2" max="2" width="15.140625" customWidth="1"/>
    <col min="3" max="3" width="12.42578125" customWidth="1"/>
    <col min="4" max="4" width="23.85546875" bestFit="1" customWidth="1"/>
    <col min="5" max="5" width="10.28515625" customWidth="1"/>
    <col min="6" max="6" width="18.7109375" customWidth="1"/>
    <col min="8" max="8" width="30.28515625" bestFit="1" customWidth="1"/>
    <col min="9" max="9" width="10" bestFit="1" customWidth="1"/>
    <col min="10" max="10" width="20.7109375" bestFit="1" customWidth="1"/>
  </cols>
  <sheetData>
    <row r="1" spans="1:11" ht="17.25">
      <c r="A1" s="34" t="s">
        <v>30</v>
      </c>
      <c r="B1" s="34"/>
      <c r="C1" s="34"/>
      <c r="D1" s="34"/>
      <c r="E1" s="34"/>
      <c r="F1" s="34"/>
    </row>
    <row r="2" spans="1:11" ht="18" thickBot="1">
      <c r="A2" s="35" t="s">
        <v>41</v>
      </c>
      <c r="B2" s="35"/>
      <c r="C2" s="35"/>
      <c r="D2" s="43">
        <v>42979</v>
      </c>
      <c r="E2" s="35"/>
      <c r="F2" s="35"/>
    </row>
    <row r="3" spans="1:11" ht="17.25">
      <c r="A3" s="3" t="s">
        <v>0</v>
      </c>
      <c r="B3" s="4"/>
      <c r="C3" s="4"/>
      <c r="D3" s="4"/>
      <c r="E3" s="4"/>
      <c r="F3" s="5"/>
      <c r="H3" s="47" t="s">
        <v>42</v>
      </c>
      <c r="I3" s="47"/>
      <c r="J3" s="47"/>
      <c r="K3" s="47"/>
    </row>
    <row r="4" spans="1:11" ht="17.25">
      <c r="A4" s="6" t="s">
        <v>1</v>
      </c>
      <c r="B4" s="11">
        <v>123</v>
      </c>
      <c r="C4" s="11"/>
      <c r="D4" s="8" t="s">
        <v>2</v>
      </c>
      <c r="E4" s="9" t="s">
        <v>31</v>
      </c>
      <c r="F4" s="10"/>
      <c r="H4" s="33" t="s">
        <v>43</v>
      </c>
      <c r="I4" s="54">
        <v>15000</v>
      </c>
      <c r="J4" s="55"/>
      <c r="K4" s="56"/>
    </row>
    <row r="5" spans="1:11" ht="16.5">
      <c r="A5" s="6" t="s">
        <v>3</v>
      </c>
      <c r="B5" s="11" t="s">
        <v>32</v>
      </c>
      <c r="C5" s="11"/>
      <c r="D5" s="8" t="s">
        <v>4</v>
      </c>
      <c r="E5" s="11" t="s">
        <v>33</v>
      </c>
      <c r="F5" s="12"/>
      <c r="H5" s="33" t="s">
        <v>51</v>
      </c>
      <c r="I5" s="57">
        <v>30</v>
      </c>
      <c r="J5" s="33" t="s">
        <v>52</v>
      </c>
      <c r="K5" s="57">
        <v>30</v>
      </c>
    </row>
    <row r="6" spans="1:11" ht="16.5">
      <c r="A6" s="6" t="s">
        <v>5</v>
      </c>
      <c r="B6" s="11" t="s">
        <v>34</v>
      </c>
      <c r="C6" s="11"/>
      <c r="D6" s="8" t="s">
        <v>6</v>
      </c>
      <c r="E6" s="13">
        <v>123456789</v>
      </c>
      <c r="F6" s="14"/>
      <c r="H6" s="33" t="s">
        <v>44</v>
      </c>
      <c r="I6" s="53">
        <f>I4*K5*50%/I5</f>
        <v>7500</v>
      </c>
      <c r="J6" s="33" t="s">
        <v>53</v>
      </c>
      <c r="K6" s="53">
        <f>I6*12%</f>
        <v>900</v>
      </c>
    </row>
    <row r="7" spans="1:11" ht="16.5">
      <c r="A7" s="39" t="s">
        <v>37</v>
      </c>
      <c r="B7" s="2">
        <v>30</v>
      </c>
      <c r="C7" s="2"/>
      <c r="D7" s="8" t="s">
        <v>8</v>
      </c>
      <c r="E7" s="11" t="s">
        <v>35</v>
      </c>
      <c r="F7" s="11"/>
      <c r="H7" s="33" t="s">
        <v>45</v>
      </c>
      <c r="I7" s="53">
        <f>I4*K5*20%/I5</f>
        <v>3000</v>
      </c>
      <c r="J7" s="33" t="s">
        <v>54</v>
      </c>
      <c r="K7" s="53">
        <f>I10*1.75%</f>
        <v>262.5</v>
      </c>
    </row>
    <row r="8" spans="1:11" ht="17.25" thickBot="1">
      <c r="A8" s="15" t="s">
        <v>7</v>
      </c>
      <c r="B8" s="13">
        <v>30</v>
      </c>
      <c r="C8" s="13"/>
      <c r="D8" s="48" t="s">
        <v>38</v>
      </c>
      <c r="E8" s="49">
        <v>0</v>
      </c>
      <c r="F8" s="50"/>
      <c r="H8" s="33" t="s">
        <v>56</v>
      </c>
      <c r="I8" s="53">
        <v>1600</v>
      </c>
      <c r="J8" s="33" t="s">
        <v>55</v>
      </c>
      <c r="K8" s="53">
        <v>150</v>
      </c>
    </row>
    <row r="9" spans="1:11" ht="18" thickBot="1">
      <c r="A9" s="18" t="s">
        <v>9</v>
      </c>
      <c r="B9" s="19"/>
      <c r="C9" s="19"/>
      <c r="D9" s="19"/>
      <c r="E9" s="19"/>
      <c r="F9" s="20"/>
      <c r="H9" s="33" t="s">
        <v>46</v>
      </c>
      <c r="I9" s="53">
        <f>(I4*K5/I5)-(I6+I7+I8)</f>
        <v>2900</v>
      </c>
      <c r="J9" s="33" t="s">
        <v>47</v>
      </c>
      <c r="K9" s="53"/>
    </row>
    <row r="10" spans="1:11" ht="17.25">
      <c r="A10" s="21" t="s">
        <v>10</v>
      </c>
      <c r="B10" s="22" t="s">
        <v>11</v>
      </c>
      <c r="C10" s="22" t="s">
        <v>12</v>
      </c>
      <c r="D10" s="22" t="s">
        <v>13</v>
      </c>
      <c r="E10" s="23" t="s">
        <v>14</v>
      </c>
      <c r="F10" s="24"/>
      <c r="H10" s="52" t="s">
        <v>48</v>
      </c>
      <c r="I10" s="53">
        <f>I6+I7+I8+I9</f>
        <v>15000</v>
      </c>
      <c r="J10" s="33" t="s">
        <v>49</v>
      </c>
      <c r="K10" s="53">
        <f>K6+K7+K8+K9</f>
        <v>1312.5</v>
      </c>
    </row>
    <row r="11" spans="1:11" ht="17.25">
      <c r="A11" s="6" t="s">
        <v>15</v>
      </c>
      <c r="B11" s="25">
        <v>5</v>
      </c>
      <c r="C11" s="25"/>
      <c r="D11" s="25">
        <v>2</v>
      </c>
      <c r="E11" s="26">
        <v>3</v>
      </c>
      <c r="F11" s="27"/>
      <c r="H11" s="58" t="s">
        <v>50</v>
      </c>
      <c r="I11" s="59">
        <f>I10-K10</f>
        <v>13687.5</v>
      </c>
      <c r="J11" s="59"/>
      <c r="K11" s="59"/>
    </row>
    <row r="12" spans="1:11" ht="16.5">
      <c r="A12" s="6" t="s">
        <v>16</v>
      </c>
      <c r="B12" s="25">
        <v>14</v>
      </c>
      <c r="C12" s="25"/>
      <c r="D12" s="25">
        <v>1</v>
      </c>
      <c r="E12" s="26">
        <v>14</v>
      </c>
      <c r="F12" s="27"/>
    </row>
    <row r="13" spans="1:11" ht="17.25" thickBot="1">
      <c r="A13" s="28"/>
      <c r="B13" s="17"/>
      <c r="C13" s="17"/>
      <c r="D13" s="17"/>
      <c r="E13" s="16"/>
      <c r="F13" s="29"/>
    </row>
    <row r="14" spans="1:11" ht="18" thickBot="1">
      <c r="A14" s="18" t="s">
        <v>17</v>
      </c>
      <c r="B14" s="19"/>
      <c r="C14" s="19"/>
      <c r="D14" s="19"/>
      <c r="E14" s="19"/>
      <c r="F14" s="20"/>
    </row>
    <row r="15" spans="1:11" ht="17.25">
      <c r="A15" s="30" t="s">
        <v>18</v>
      </c>
      <c r="B15" s="4" t="s">
        <v>19</v>
      </c>
      <c r="C15" s="4"/>
      <c r="D15" s="31" t="s">
        <v>20</v>
      </c>
      <c r="E15" s="4" t="s">
        <v>19</v>
      </c>
      <c r="F15" s="5"/>
    </row>
    <row r="16" spans="1:11" ht="16.5">
      <c r="A16" s="32" t="s">
        <v>21</v>
      </c>
      <c r="B16" s="36">
        <v>7500</v>
      </c>
      <c r="C16" s="36"/>
      <c r="D16" s="33" t="s">
        <v>26</v>
      </c>
      <c r="E16" s="7">
        <v>900</v>
      </c>
      <c r="F16" s="7"/>
    </row>
    <row r="17" spans="1:6" ht="16.5">
      <c r="A17" s="6" t="s">
        <v>23</v>
      </c>
      <c r="B17" s="7">
        <v>3000</v>
      </c>
      <c r="C17" s="7"/>
      <c r="D17" s="33" t="s">
        <v>22</v>
      </c>
      <c r="E17" s="7">
        <v>263</v>
      </c>
      <c r="F17" s="7"/>
    </row>
    <row r="18" spans="1:6" ht="16.5">
      <c r="A18" s="6" t="s">
        <v>24</v>
      </c>
      <c r="B18" s="7">
        <v>1600</v>
      </c>
      <c r="C18" s="7"/>
      <c r="D18" s="33" t="s">
        <v>25</v>
      </c>
      <c r="E18" s="7">
        <v>150</v>
      </c>
      <c r="F18" s="7"/>
    </row>
    <row r="19" spans="1:6" ht="16.5">
      <c r="A19" s="6" t="s">
        <v>28</v>
      </c>
      <c r="B19" s="7">
        <v>2900</v>
      </c>
      <c r="C19" s="7"/>
      <c r="D19" s="33" t="s">
        <v>40</v>
      </c>
      <c r="E19" s="7"/>
      <c r="F19" s="7"/>
    </row>
    <row r="20" spans="1:6" ht="16.5">
      <c r="A20" s="40" t="s">
        <v>27</v>
      </c>
      <c r="B20" s="37">
        <f>SUM(B16:B19)</f>
        <v>15000</v>
      </c>
      <c r="C20" s="51"/>
      <c r="D20" s="41" t="s">
        <v>39</v>
      </c>
      <c r="E20" s="37">
        <f>SUM(E16:E19)</f>
        <v>1313</v>
      </c>
      <c r="F20" s="38"/>
    </row>
    <row r="21" spans="1:6" ht="18.75" customHeight="1">
      <c r="A21" s="42" t="s">
        <v>29</v>
      </c>
      <c r="B21" s="47">
        <f>B20-E20</f>
        <v>13687</v>
      </c>
      <c r="C21" s="47"/>
      <c r="D21" s="47"/>
      <c r="E21" s="47"/>
      <c r="F21" s="47"/>
    </row>
    <row r="22" spans="1:6" ht="17.25">
      <c r="A22" s="1"/>
      <c r="B22" s="46" t="s">
        <v>36</v>
      </c>
      <c r="C22" s="44"/>
      <c r="D22" s="44"/>
      <c r="E22" s="44"/>
      <c r="F22" s="45"/>
    </row>
  </sheetData>
  <mergeCells count="37">
    <mergeCell ref="E20:F20"/>
    <mergeCell ref="B21:F21"/>
    <mergeCell ref="B22:F22"/>
    <mergeCell ref="B7:C7"/>
    <mergeCell ref="E8:F8"/>
    <mergeCell ref="I11:K11"/>
    <mergeCell ref="A1:F1"/>
    <mergeCell ref="A2:C2"/>
    <mergeCell ref="D2:F2"/>
    <mergeCell ref="E16:F16"/>
    <mergeCell ref="E17:F17"/>
    <mergeCell ref="E18:F18"/>
    <mergeCell ref="E19:F19"/>
    <mergeCell ref="B6:C6"/>
    <mergeCell ref="E6:F6"/>
    <mergeCell ref="B8:C8"/>
    <mergeCell ref="E7:F7"/>
    <mergeCell ref="A3:F3"/>
    <mergeCell ref="B4:C4"/>
    <mergeCell ref="E4:F4"/>
    <mergeCell ref="B5:C5"/>
    <mergeCell ref="E5:F5"/>
    <mergeCell ref="E12:F12"/>
    <mergeCell ref="E13:F13"/>
    <mergeCell ref="A14:F14"/>
    <mergeCell ref="B15:C15"/>
    <mergeCell ref="E15:F15"/>
    <mergeCell ref="A9:F9"/>
    <mergeCell ref="E10:F10"/>
    <mergeCell ref="E11:F11"/>
    <mergeCell ref="B19:C19"/>
    <mergeCell ref="B20:C20"/>
    <mergeCell ref="B16:C16"/>
    <mergeCell ref="B17:C17"/>
    <mergeCell ref="B18:C18"/>
    <mergeCell ref="H3:K3"/>
    <mergeCell ref="I4:K4"/>
  </mergeCells>
  <phoneticPr fontId="1" type="noConversion"/>
  <pageMargins left="0.75" right="0.75" top="1" bottom="1" header="0.5" footer="0.5"/>
  <pageSetup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vaithi</dc:creator>
  <cp:lastModifiedBy>user</cp:lastModifiedBy>
  <cp:lastPrinted>2007-07-04T18:22:09Z</cp:lastPrinted>
  <dcterms:created xsi:type="dcterms:W3CDTF">2007-06-06T05:27:16Z</dcterms:created>
  <dcterms:modified xsi:type="dcterms:W3CDTF">2017-09-28T11:26:56Z</dcterms:modified>
</cp:coreProperties>
</file>