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rajesh/Desktop/"/>
    </mc:Choice>
  </mc:AlternateContent>
  <xr:revisionPtr revIDLastSave="0" documentId="13_ncr:1_{3B0AE8A8-C4DE-EE49-8C76-1D72343E7ECE}" xr6:coauthVersionLast="46" xr6:coauthVersionMax="46" xr10:uidLastSave="{00000000-0000-0000-0000-000000000000}"/>
  <bookViews>
    <workbookView xWindow="0" yWindow="460" windowWidth="25600" windowHeight="14600" tabRatio="835" xr2:uid="{00000000-000D-0000-FFFF-FFFF00000000}"/>
  </bookViews>
  <sheets>
    <sheet name="Rajesh Payslip" sheetId="21" r:id="rId1"/>
  </sheets>
  <definedNames>
    <definedName name="_xlnm.Print_Area" localSheetId="0">'Rajesh Payslip'!$A$2:$H$19</definedName>
  </definedNames>
  <calcPr calcId="191029"/>
</workbook>
</file>

<file path=xl/calcChain.xml><?xml version="1.0" encoding="utf-8"?>
<calcChain xmlns="http://schemas.openxmlformats.org/spreadsheetml/2006/main">
  <c r="B11" i="21" l="1"/>
  <c r="E12" i="21"/>
  <c r="D12" i="21"/>
  <c r="B12" i="21" l="1"/>
  <c r="B14" i="21" s="1"/>
  <c r="C11" i="21"/>
  <c r="C12" i="21" s="1"/>
  <c r="F11" i="21" l="1"/>
  <c r="F12" i="21" s="1"/>
  <c r="H12" i="21" s="1"/>
  <c r="C14" i="21" l="1"/>
  <c r="H14" i="21" s="1"/>
  <c r="H15" i="21" s="1"/>
  <c r="H11" i="21"/>
</calcChain>
</file>

<file path=xl/sharedStrings.xml><?xml version="1.0" encoding="utf-8"?>
<sst xmlns="http://schemas.openxmlformats.org/spreadsheetml/2006/main" count="36" uniqueCount="36">
  <si>
    <t>Basic</t>
  </si>
  <si>
    <t>HRA</t>
  </si>
  <si>
    <t>ESI</t>
  </si>
  <si>
    <t>PF</t>
  </si>
  <si>
    <t>Bank</t>
  </si>
  <si>
    <t>Net Salary</t>
  </si>
  <si>
    <t>Gross Salary</t>
  </si>
  <si>
    <t>Conveyance Allowance</t>
  </si>
  <si>
    <t>Gross Salary Earned</t>
  </si>
  <si>
    <t>Less Deductions</t>
  </si>
  <si>
    <t>Income Tax</t>
  </si>
  <si>
    <t>Authorised Signatory</t>
  </si>
  <si>
    <t>A/c NO</t>
  </si>
  <si>
    <t>Others</t>
  </si>
  <si>
    <t>Earings</t>
  </si>
  <si>
    <t>OT Wages</t>
  </si>
  <si>
    <t>Particulars</t>
  </si>
  <si>
    <t>Total Deduction</t>
  </si>
  <si>
    <t xml:space="preserve">Medical Allowance  </t>
  </si>
  <si>
    <t>Professional Tax</t>
  </si>
  <si>
    <t>Loan Recovery</t>
  </si>
  <si>
    <t>Present Days</t>
  </si>
  <si>
    <t>Total Day In Month</t>
  </si>
  <si>
    <t>Employee ID</t>
  </si>
  <si>
    <t>Name of the Employee</t>
  </si>
  <si>
    <t xml:space="preserve">Designation                </t>
  </si>
  <si>
    <t>Salary for the month of</t>
  </si>
  <si>
    <t>Pay Slip For The Month - Mar 2021</t>
  </si>
  <si>
    <t>G Krishna</t>
  </si>
  <si>
    <t>Mkt Executive</t>
  </si>
  <si>
    <t>Amount in (Rs)</t>
  </si>
  <si>
    <t>Gross Wage</t>
  </si>
  <si>
    <t>Other Allowances</t>
  </si>
  <si>
    <t>State Bank of India</t>
  </si>
  <si>
    <t>321456XXXX2</t>
  </si>
  <si>
    <t>ABC Pvt Ltd, Auto Nagar, Visakhapatnam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</si>
</sst>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3" fillId="0" borderId="0" xfId="0" applyFont="1" applyAlignment="1"/>
    <xf numFmtId="0" fontId="2" fillId="0" borderId="0" xfId="0" applyFont="1" applyAlignment="1">
      <alignment wrapText="1"/>
    </xf>
    <xf numFmtId="164" fontId="2" fillId="0" borderId="0" xfId="1" applyNumberFormat="1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3" fillId="0" borderId="1" xfId="0" applyFont="1" applyBorder="1"/>
    <xf numFmtId="43" fontId="3" fillId="0" borderId="1" xfId="1" applyFont="1" applyBorder="1" applyAlignment="1"/>
    <xf numFmtId="43" fontId="2" fillId="0" borderId="1" xfId="1" applyFont="1" applyBorder="1"/>
    <xf numFmtId="0" fontId="2" fillId="0" borderId="0" xfId="0" applyFont="1" applyBorder="1" applyAlignment="1">
      <alignment horizontal="center"/>
    </xf>
    <xf numFmtId="43" fontId="2" fillId="0" borderId="0" xfId="1" applyFont="1" applyBorder="1"/>
    <xf numFmtId="0" fontId="3" fillId="0" borderId="0" xfId="0" applyFont="1" applyAlignment="1">
      <alignment horizontal="center"/>
    </xf>
    <xf numFmtId="0" fontId="2" fillId="0" borderId="0" xfId="1" applyNumberFormat="1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3" fontId="3" fillId="0" borderId="1" xfId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left"/>
    </xf>
    <xf numFmtId="0" fontId="4" fillId="0" borderId="1" xfId="0" applyFont="1" applyBorder="1"/>
    <xf numFmtId="0" fontId="5" fillId="0" borderId="1" xfId="0" applyFont="1" applyBorder="1" applyAlignment="1">
      <alignment horizontal="left"/>
    </xf>
    <xf numFmtId="17" fontId="2" fillId="0" borderId="1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0" fontId="2" fillId="0" borderId="1" xfId="1" applyNumberFormat="1" applyFont="1" applyBorder="1" applyAlignment="1">
      <alignment horizontal="left"/>
    </xf>
    <xf numFmtId="0" fontId="3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43" fontId="3" fillId="0" borderId="1" xfId="1" applyNumberFormat="1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zoomScale="130" zoomScaleNormal="130" workbookViewId="0">
      <selection activeCell="G22" sqref="G22"/>
    </sheetView>
  </sheetViews>
  <sheetFormatPr baseColWidth="10" defaultColWidth="9.1640625" defaultRowHeight="16" x14ac:dyDescent="0.2"/>
  <cols>
    <col min="1" max="1" width="25.6640625" style="16" customWidth="1"/>
    <col min="2" max="2" width="15.1640625" style="16" bestFit="1" customWidth="1"/>
    <col min="3" max="3" width="11.33203125" style="16" customWidth="1"/>
    <col min="4" max="4" width="14.83203125" style="16" customWidth="1"/>
    <col min="5" max="5" width="16.5" style="16" bestFit="1" customWidth="1"/>
    <col min="6" max="6" width="19.6640625" style="16" bestFit="1" customWidth="1"/>
    <col min="7" max="7" width="19.1640625" style="16" bestFit="1" customWidth="1"/>
    <col min="8" max="8" width="22.33203125" style="16" customWidth="1"/>
    <col min="9" max="9" width="9" style="16" customWidth="1"/>
    <col min="10" max="16384" width="9.1640625" style="16"/>
  </cols>
  <sheetData>
    <row r="1" spans="1:8" ht="19" x14ac:dyDescent="0.25">
      <c r="A1" s="34" t="s">
        <v>35</v>
      </c>
      <c r="B1" s="34"/>
      <c r="C1" s="34"/>
      <c r="D1" s="34"/>
      <c r="E1" s="34"/>
      <c r="F1" s="34"/>
      <c r="G1" s="34"/>
      <c r="H1" s="34"/>
    </row>
    <row r="2" spans="1:8" ht="17" x14ac:dyDescent="0.2">
      <c r="A2" s="35" t="s">
        <v>27</v>
      </c>
      <c r="B2" s="35"/>
      <c r="C2" s="35"/>
      <c r="D2" s="35"/>
      <c r="E2" s="35"/>
      <c r="F2" s="35"/>
      <c r="G2" s="35"/>
      <c r="H2" s="35"/>
    </row>
    <row r="3" spans="1:8" x14ac:dyDescent="0.2">
      <c r="A3" s="1"/>
      <c r="B3" s="1"/>
      <c r="C3" s="1"/>
      <c r="D3" s="1"/>
      <c r="E3" s="1"/>
      <c r="F3" s="1"/>
      <c r="G3" s="1"/>
      <c r="H3" s="1"/>
    </row>
    <row r="4" spans="1:8" x14ac:dyDescent="0.2">
      <c r="A4" s="9" t="s">
        <v>24</v>
      </c>
      <c r="B4" s="23" t="s">
        <v>28</v>
      </c>
      <c r="C4" s="3"/>
      <c r="D4" s="2"/>
      <c r="E4" s="2"/>
      <c r="F4" s="9" t="s">
        <v>4</v>
      </c>
      <c r="G4" s="8" t="s">
        <v>33</v>
      </c>
      <c r="H4" s="2"/>
    </row>
    <row r="5" spans="1:8" x14ac:dyDescent="0.2">
      <c r="A5" s="24" t="s">
        <v>23</v>
      </c>
      <c r="B5" s="25">
        <v>1234</v>
      </c>
      <c r="C5" s="3"/>
      <c r="D5" s="2"/>
      <c r="E5" s="2"/>
      <c r="F5" s="9" t="s">
        <v>12</v>
      </c>
      <c r="G5" s="27" t="s">
        <v>34</v>
      </c>
      <c r="H5" s="2"/>
    </row>
    <row r="6" spans="1:8" x14ac:dyDescent="0.2">
      <c r="A6" s="9" t="s">
        <v>25</v>
      </c>
      <c r="B6" s="23" t="s">
        <v>29</v>
      </c>
      <c r="C6" s="3"/>
      <c r="D6" s="2"/>
      <c r="E6" s="2"/>
      <c r="F6" s="24" t="s">
        <v>22</v>
      </c>
      <c r="G6" s="25">
        <v>31</v>
      </c>
      <c r="H6" s="2"/>
    </row>
    <row r="7" spans="1:8" x14ac:dyDescent="0.2">
      <c r="A7" s="9" t="s">
        <v>26</v>
      </c>
      <c r="B7" s="26">
        <v>44256</v>
      </c>
      <c r="C7" s="5"/>
      <c r="D7" s="2"/>
      <c r="E7" s="2"/>
      <c r="F7" s="9" t="s">
        <v>21</v>
      </c>
      <c r="G7" s="28">
        <v>31</v>
      </c>
      <c r="H7" s="7"/>
    </row>
    <row r="8" spans="1:8" x14ac:dyDescent="0.2">
      <c r="A8" s="29" t="s">
        <v>31</v>
      </c>
      <c r="B8" s="33">
        <v>20000</v>
      </c>
      <c r="C8" s="5"/>
      <c r="D8" s="2"/>
      <c r="E8" s="2"/>
      <c r="F8" s="2"/>
      <c r="G8" s="15"/>
      <c r="H8" s="18"/>
    </row>
    <row r="9" spans="1:8" x14ac:dyDescent="0.2">
      <c r="A9" s="4"/>
      <c r="B9" s="3"/>
      <c r="C9" s="5"/>
      <c r="D9" s="2"/>
      <c r="E9" s="2"/>
      <c r="F9" s="2"/>
      <c r="G9" s="6"/>
      <c r="H9" s="17" t="s">
        <v>30</v>
      </c>
    </row>
    <row r="10" spans="1:8" ht="34" x14ac:dyDescent="0.2">
      <c r="A10" s="8" t="s">
        <v>16</v>
      </c>
      <c r="B10" s="20" t="s">
        <v>0</v>
      </c>
      <c r="C10" s="20" t="s">
        <v>1</v>
      </c>
      <c r="D10" s="21" t="s">
        <v>7</v>
      </c>
      <c r="E10" s="21" t="s">
        <v>18</v>
      </c>
      <c r="F10" s="21" t="s">
        <v>32</v>
      </c>
      <c r="G10" s="20" t="s">
        <v>15</v>
      </c>
      <c r="H10" s="22" t="s">
        <v>8</v>
      </c>
    </row>
    <row r="11" spans="1:8" x14ac:dyDescent="0.2">
      <c r="A11" s="9" t="s">
        <v>6</v>
      </c>
      <c r="B11" s="10">
        <f>ROUND(B8*50%,0)</f>
        <v>10000</v>
      </c>
      <c r="C11" s="19">
        <f>ROUND(B11*20%,0)</f>
        <v>2000</v>
      </c>
      <c r="D11" s="10">
        <v>1600</v>
      </c>
      <c r="E11" s="10">
        <v>1250</v>
      </c>
      <c r="F11" s="10">
        <f>B8-SUM(B11:E11)</f>
        <v>5150</v>
      </c>
      <c r="G11" s="10"/>
      <c r="H11" s="10">
        <f>ROUND(SUM(B11:G11),0)</f>
        <v>20000</v>
      </c>
    </row>
    <row r="12" spans="1:8" x14ac:dyDescent="0.2">
      <c r="A12" s="9" t="s">
        <v>14</v>
      </c>
      <c r="B12" s="10">
        <f>(B11/G6)*G7</f>
        <v>10000</v>
      </c>
      <c r="C12" s="19">
        <f>(C11/G6)*G7</f>
        <v>2000</v>
      </c>
      <c r="D12" s="10">
        <f>(D11/G6)*G7</f>
        <v>1600</v>
      </c>
      <c r="E12" s="10">
        <f>(E11/G6)*G7</f>
        <v>1250</v>
      </c>
      <c r="F12" s="10">
        <f>(F11/G6)*G7</f>
        <v>5150</v>
      </c>
      <c r="G12" s="10"/>
      <c r="H12" s="10">
        <f>B12+C12+D12+E12+F12</f>
        <v>20000</v>
      </c>
    </row>
    <row r="13" spans="1:8" ht="17" x14ac:dyDescent="0.2">
      <c r="A13" s="8" t="s">
        <v>9</v>
      </c>
      <c r="B13" s="20" t="s">
        <v>3</v>
      </c>
      <c r="C13" s="20" t="s">
        <v>2</v>
      </c>
      <c r="D13" s="22" t="s">
        <v>19</v>
      </c>
      <c r="E13" s="20" t="s">
        <v>20</v>
      </c>
      <c r="F13" s="20" t="s">
        <v>10</v>
      </c>
      <c r="G13" s="20" t="s">
        <v>13</v>
      </c>
      <c r="H13" s="22" t="s">
        <v>17</v>
      </c>
    </row>
    <row r="14" spans="1:8" x14ac:dyDescent="0.2">
      <c r="A14" s="9"/>
      <c r="B14" s="19">
        <f>IF(B11&lt;=15000,B12*12%,0)</f>
        <v>1200</v>
      </c>
      <c r="C14" s="32">
        <f>IF(B8&lt;=21000,H12*0.75%,0)</f>
        <v>150</v>
      </c>
      <c r="D14" s="19">
        <v>150</v>
      </c>
      <c r="E14" s="19"/>
      <c r="F14" s="19"/>
      <c r="G14" s="19"/>
      <c r="H14" s="19">
        <f>ROUND(SUM(B14:G14),0)</f>
        <v>1500</v>
      </c>
    </row>
    <row r="15" spans="1:8" x14ac:dyDescent="0.2">
      <c r="A15" s="30" t="s">
        <v>5</v>
      </c>
      <c r="B15" s="30"/>
      <c r="C15" s="30"/>
      <c r="D15" s="30"/>
      <c r="E15" s="30"/>
      <c r="F15" s="30"/>
      <c r="G15" s="30"/>
      <c r="H15" s="11">
        <f>ROUND(H12-H14,0)</f>
        <v>18500</v>
      </c>
    </row>
    <row r="16" spans="1:8" x14ac:dyDescent="0.2">
      <c r="A16" s="12"/>
      <c r="B16" s="12"/>
      <c r="C16" s="12"/>
      <c r="D16" s="12"/>
      <c r="E16" s="12"/>
      <c r="F16" s="12"/>
      <c r="G16" s="12"/>
      <c r="H16" s="13"/>
    </row>
    <row r="17" spans="1:8" x14ac:dyDescent="0.2">
      <c r="A17" s="2"/>
      <c r="B17" s="2"/>
      <c r="C17" s="2"/>
      <c r="D17" s="2"/>
      <c r="E17" s="2"/>
      <c r="F17" s="2"/>
      <c r="G17" s="2"/>
      <c r="H17" s="2"/>
    </row>
    <row r="18" spans="1:8" x14ac:dyDescent="0.2">
      <c r="A18" s="2"/>
      <c r="B18" s="2"/>
      <c r="C18" s="2"/>
      <c r="D18" s="2"/>
      <c r="E18" s="2"/>
      <c r="F18" s="2"/>
      <c r="G18" s="2"/>
      <c r="H18" s="2"/>
    </row>
    <row r="19" spans="1:8" x14ac:dyDescent="0.2">
      <c r="A19" s="2"/>
      <c r="B19" s="2"/>
      <c r="C19" s="2"/>
      <c r="D19" s="2"/>
      <c r="E19" s="2"/>
      <c r="F19" s="14"/>
      <c r="G19" s="31" t="s">
        <v>11</v>
      </c>
      <c r="H19" s="31"/>
    </row>
    <row r="20" spans="1:8" x14ac:dyDescent="0.2">
      <c r="A20" s="2"/>
      <c r="B20" s="2"/>
      <c r="C20" s="2"/>
      <c r="D20" s="2"/>
      <c r="E20" s="2"/>
      <c r="F20" s="2"/>
      <c r="G20" s="3"/>
      <c r="H20" s="2"/>
    </row>
    <row r="21" spans="1:8" x14ac:dyDescent="0.2">
      <c r="A21" s="2"/>
      <c r="B21" s="2"/>
      <c r="C21" s="2"/>
      <c r="D21" s="2"/>
      <c r="E21" s="2"/>
      <c r="F21" s="2"/>
      <c r="G21" s="3"/>
      <c r="H21" s="2"/>
    </row>
  </sheetData>
  <mergeCells count="4">
    <mergeCell ref="A2:H2"/>
    <mergeCell ref="A15:G15"/>
    <mergeCell ref="G19:H19"/>
    <mergeCell ref="A1:H1"/>
  </mergeCells>
  <pageMargins left="0.7" right="0.7" top="1.71" bottom="0.75" header="0.3" footer="0.3"/>
  <pageSetup paperSize="9" scale="5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Rajesh Payslip</vt:lpstr>
      <vt:lpstr>'Rajesh Payslip'!Print_Area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</dc:creator>
  <cp:lastModifiedBy>Microsoft Office User</cp:lastModifiedBy>
  <cp:lastPrinted>2016-04-14T14:12:11Z</cp:lastPrinted>
  <dcterms:created xsi:type="dcterms:W3CDTF">2009-11-04T04:04:59Z</dcterms:created>
  <dcterms:modified xsi:type="dcterms:W3CDTF">2021-03-01T18:13:24Z</dcterms:modified>
</cp:coreProperties>
</file>