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02598089-2C5A-7748-83EC-0BD677C875DF}" xr6:coauthVersionLast="47" xr6:coauthVersionMax="47" xr10:uidLastSave="{00000000-0000-0000-0000-000000000000}"/>
  <bookViews>
    <workbookView xWindow="11120" yWindow="2300" windowWidth="25600" windowHeight="145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1" i="1"/>
  <c r="D7" i="1"/>
  <c r="D12" i="1"/>
  <c r="D6" i="1"/>
  <c r="C4" i="1"/>
  <c r="C17" i="1" s="1"/>
  <c r="C10" i="1" l="1"/>
  <c r="C5" i="1"/>
  <c r="D5" i="1" s="1"/>
  <c r="D4" i="1"/>
  <c r="D18" i="1"/>
  <c r="D17" i="1"/>
  <c r="C8" i="1" l="1"/>
  <c r="D8" i="1" s="1"/>
  <c r="D10" i="1"/>
  <c r="D11" i="1"/>
  <c r="C13" i="1"/>
  <c r="C9" i="1" l="1"/>
  <c r="C14" i="1"/>
  <c r="D14" i="1" s="1"/>
  <c r="D9" i="1"/>
  <c r="C19" i="1"/>
  <c r="D19" i="1" s="1"/>
  <c r="D13" i="1"/>
</calcChain>
</file>

<file path=xl/sharedStrings.xml><?xml version="1.0" encoding="utf-8"?>
<sst xmlns="http://schemas.openxmlformats.org/spreadsheetml/2006/main" count="29" uniqueCount="29">
  <si>
    <t>Components In salary</t>
  </si>
  <si>
    <t>Percentage</t>
  </si>
  <si>
    <t>Basic Salary</t>
  </si>
  <si>
    <t>Gross salary per month</t>
  </si>
  <si>
    <t>Total deductions (PF+ESI+PT)</t>
  </si>
  <si>
    <t>Net Salary (Gross-Total deductions)</t>
  </si>
  <si>
    <t>CTC Calculation</t>
  </si>
  <si>
    <t>Employer ESI contribution</t>
  </si>
  <si>
    <t>CTC= Gross salary + (Employer PF+ ESI)</t>
  </si>
  <si>
    <t>Basic salary should be equal or more than minimum wages, according to that fix percentage</t>
  </si>
  <si>
    <t>Fixed 1600 in cities and 800 in rural areas</t>
  </si>
  <si>
    <t>Net salary - all allowances</t>
  </si>
  <si>
    <t>Per month</t>
  </si>
  <si>
    <t>Per annum</t>
  </si>
  <si>
    <r>
      <rPr>
        <b/>
        <u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The net salary of employee varies if employee has any salary advances &amp; loss of pays</t>
    </r>
  </si>
  <si>
    <t>Change your gross salary to calculate Net salary and CTC</t>
  </si>
  <si>
    <t>HRA (calculated on basic wage)</t>
  </si>
  <si>
    <t>Conveyance allowances (Fixed)</t>
  </si>
  <si>
    <t>Medical allowances (Fixed)</t>
  </si>
  <si>
    <t>Special allowances (Balance amount)</t>
  </si>
  <si>
    <t>PF contribution by employee (on basic)</t>
  </si>
  <si>
    <t>ESI contribution by employee (on gross)</t>
  </si>
  <si>
    <t>Professional Tax (PT) (Different for each state)</t>
  </si>
  <si>
    <t>Professional tax slab rates in each state</t>
  </si>
  <si>
    <t>ESI is calculated if gross salary is less than or equal to 21000 Rs</t>
  </si>
  <si>
    <t>PF is applicable if basic wage is less than or equal to 15000 Rs</t>
  </si>
  <si>
    <t>Employer PF contribution (with admin charges)</t>
  </si>
  <si>
    <t>Total Gross Salary</t>
  </si>
  <si>
    <t>SALARY BREAKUP CALCULATOR IN EXCEL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</si>
</sst>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3" fillId="0" borderId="0" xfId="0" applyFont="1"/>
    <xf numFmtId="0" fontId="12" fillId="0" borderId="0" xfId="1"/>
    <xf numFmtId="0" fontId="8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9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" fontId="8" fillId="0" borderId="1" xfId="0" applyNumberFormat="1" applyFont="1" applyBorder="1"/>
    <xf numFmtId="10" fontId="3" fillId="0" borderId="1" xfId="0" applyNumberFormat="1" applyFont="1" applyBorder="1" applyAlignment="1">
      <alignment horizontal="center"/>
    </xf>
    <xf numFmtId="1" fontId="13" fillId="0" borderId="1" xfId="0" applyNumberFormat="1" applyFont="1" applyBorder="1"/>
    <xf numFmtId="9" fontId="2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5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rcabin.com/category/professional-t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118" zoomScaleNormal="118" workbookViewId="0">
      <selection activeCell="C11" sqref="C11"/>
    </sheetView>
  </sheetViews>
  <sheetFormatPr baseColWidth="10" defaultColWidth="0" defaultRowHeight="15" x14ac:dyDescent="0.2"/>
  <cols>
    <col min="1" max="1" width="41" bestFit="1" customWidth="1"/>
    <col min="2" max="2" width="12" bestFit="1" customWidth="1"/>
    <col min="3" max="3" width="11.5" bestFit="1" customWidth="1"/>
    <col min="4" max="4" width="11.6640625" bestFit="1" customWidth="1"/>
    <col min="5" max="5" width="7.33203125" customWidth="1"/>
    <col min="6" max="6" width="89" bestFit="1" customWidth="1"/>
    <col min="7" max="7" width="8.83203125" customWidth="1"/>
    <col min="8" max="15" width="0" hidden="1" customWidth="1"/>
    <col min="16" max="16384" width="8.83203125" hidden="1"/>
  </cols>
  <sheetData>
    <row r="1" spans="1:15" ht="19" x14ac:dyDescent="0.25">
      <c r="A1" s="38" t="s">
        <v>28</v>
      </c>
      <c r="B1" s="38"/>
      <c r="C1" s="38"/>
      <c r="D1" s="38"/>
      <c r="E1" s="2"/>
    </row>
    <row r="2" spans="1:15" ht="16" x14ac:dyDescent="0.2">
      <c r="A2" s="16" t="s">
        <v>3</v>
      </c>
      <c r="B2" s="39">
        <v>25000</v>
      </c>
      <c r="C2" s="39"/>
      <c r="D2" s="39"/>
      <c r="E2" s="4"/>
      <c r="F2" s="5" t="s">
        <v>15</v>
      </c>
      <c r="G2" s="5"/>
      <c r="H2" s="5"/>
      <c r="I2" s="5"/>
      <c r="J2" s="5"/>
      <c r="K2" s="5"/>
      <c r="L2" s="5"/>
      <c r="M2" s="5"/>
      <c r="N2" s="5"/>
      <c r="O2" s="5"/>
    </row>
    <row r="3" spans="1:15" ht="16" x14ac:dyDescent="0.2">
      <c r="A3" s="37" t="s">
        <v>0</v>
      </c>
      <c r="B3" s="37" t="s">
        <v>1</v>
      </c>
      <c r="C3" s="37" t="s">
        <v>12</v>
      </c>
      <c r="D3" s="37" t="s">
        <v>13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5" customHeight="1" x14ac:dyDescent="0.2">
      <c r="A4" s="18" t="s">
        <v>2</v>
      </c>
      <c r="B4" s="19">
        <v>0.45</v>
      </c>
      <c r="C4" s="18">
        <f>B2*B4</f>
        <v>11250</v>
      </c>
      <c r="D4" s="18">
        <f t="shared" ref="D4:D14" si="0">C4*12</f>
        <v>135000</v>
      </c>
      <c r="E4" s="7"/>
      <c r="F4" s="10" t="s">
        <v>9</v>
      </c>
      <c r="G4" s="11"/>
      <c r="H4" s="11"/>
      <c r="I4" s="11"/>
      <c r="J4" s="7"/>
      <c r="K4" s="7"/>
      <c r="L4" s="7"/>
      <c r="M4" s="7"/>
      <c r="N4" s="7"/>
      <c r="O4" s="7"/>
    </row>
    <row r="5" spans="1:15" ht="16" x14ac:dyDescent="0.2">
      <c r="A5" s="20" t="s">
        <v>16</v>
      </c>
      <c r="B5" s="21">
        <v>0.4</v>
      </c>
      <c r="C5" s="22">
        <f>C4*B5</f>
        <v>4500</v>
      </c>
      <c r="D5" s="22">
        <f t="shared" si="0"/>
        <v>54000</v>
      </c>
      <c r="E5" s="5"/>
      <c r="F5" s="10"/>
      <c r="G5" s="10"/>
      <c r="H5" s="10"/>
      <c r="I5" s="10"/>
      <c r="J5" s="5"/>
      <c r="K5" s="5"/>
      <c r="L5" s="5"/>
      <c r="M5" s="5"/>
      <c r="N5" s="5"/>
      <c r="O5" s="5"/>
    </row>
    <row r="6" spans="1:15" ht="16" x14ac:dyDescent="0.2">
      <c r="A6" s="23" t="s">
        <v>17</v>
      </c>
      <c r="B6" s="24"/>
      <c r="C6" s="22">
        <v>1600</v>
      </c>
      <c r="D6" s="22">
        <f t="shared" si="0"/>
        <v>19200</v>
      </c>
      <c r="E6" s="5"/>
      <c r="F6" s="15" t="s">
        <v>10</v>
      </c>
      <c r="G6" s="15"/>
      <c r="H6" s="15"/>
      <c r="I6" s="15"/>
      <c r="J6" s="5"/>
      <c r="K6" s="5"/>
      <c r="L6" s="5"/>
      <c r="M6" s="5"/>
      <c r="N6" s="5"/>
      <c r="O6" s="5"/>
    </row>
    <row r="7" spans="1:15" ht="16" x14ac:dyDescent="0.2">
      <c r="A7" s="23" t="s">
        <v>18</v>
      </c>
      <c r="B7" s="24"/>
      <c r="C7" s="22">
        <v>1250</v>
      </c>
      <c r="D7" s="22">
        <f>C7*12</f>
        <v>15000</v>
      </c>
      <c r="E7" s="5"/>
      <c r="F7" s="12"/>
      <c r="G7" s="12"/>
      <c r="H7" s="12"/>
      <c r="I7" s="12"/>
      <c r="J7" s="5"/>
      <c r="K7" s="5"/>
      <c r="L7" s="5"/>
      <c r="M7" s="5"/>
      <c r="N7" s="5"/>
      <c r="O7" s="5"/>
    </row>
    <row r="8" spans="1:15" ht="16" x14ac:dyDescent="0.2">
      <c r="A8" s="23" t="s">
        <v>19</v>
      </c>
      <c r="B8" s="24"/>
      <c r="C8" s="22">
        <f>B2-SUM(C4:C7)</f>
        <v>6400</v>
      </c>
      <c r="D8" s="22">
        <f t="shared" si="0"/>
        <v>76800</v>
      </c>
      <c r="E8" s="5"/>
      <c r="F8" s="10" t="s">
        <v>11</v>
      </c>
      <c r="G8" s="10"/>
      <c r="H8" s="10"/>
      <c r="I8" s="10"/>
      <c r="J8" s="5"/>
      <c r="K8" s="5"/>
      <c r="L8" s="5"/>
      <c r="M8" s="5"/>
      <c r="N8" s="5"/>
      <c r="O8" s="5"/>
    </row>
    <row r="9" spans="1:15" ht="16" x14ac:dyDescent="0.2">
      <c r="A9" s="17" t="s">
        <v>27</v>
      </c>
      <c r="B9" s="24"/>
      <c r="C9" s="17">
        <f>SUM(C4:C8)</f>
        <v>25000</v>
      </c>
      <c r="D9" s="17">
        <f>C9*12</f>
        <v>300000</v>
      </c>
      <c r="E9" s="5"/>
      <c r="F9" s="12"/>
      <c r="G9" s="12"/>
      <c r="H9" s="12"/>
      <c r="I9" s="12"/>
      <c r="J9" s="5"/>
      <c r="K9" s="5"/>
      <c r="L9" s="5"/>
      <c r="M9" s="5"/>
      <c r="N9" s="5"/>
      <c r="O9" s="5"/>
    </row>
    <row r="10" spans="1:15" ht="16" x14ac:dyDescent="0.2">
      <c r="A10" s="25" t="s">
        <v>20</v>
      </c>
      <c r="B10" s="26">
        <v>0.12</v>
      </c>
      <c r="C10" s="25">
        <f>IF(C4&lt;=15000,C4*12%,15000*12%)</f>
        <v>1350</v>
      </c>
      <c r="D10" s="25">
        <f t="shared" si="0"/>
        <v>16200</v>
      </c>
      <c r="E10" s="8"/>
      <c r="F10" s="13" t="s">
        <v>25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6" x14ac:dyDescent="0.2">
      <c r="A11" s="25" t="s">
        <v>21</v>
      </c>
      <c r="B11" s="27">
        <v>7.4999999999999997E-3</v>
      </c>
      <c r="C11" s="25">
        <f>IF(B2&lt;=21000,B2*0.75%,0)</f>
        <v>0</v>
      </c>
      <c r="D11" s="25">
        <f t="shared" si="0"/>
        <v>0</v>
      </c>
      <c r="E11" s="8"/>
      <c r="F11" s="13" t="s">
        <v>24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6" x14ac:dyDescent="0.2">
      <c r="A12" s="25" t="s">
        <v>22</v>
      </c>
      <c r="B12" s="28"/>
      <c r="C12" s="25">
        <v>150</v>
      </c>
      <c r="D12" s="25">
        <f t="shared" si="0"/>
        <v>1800</v>
      </c>
      <c r="E12" s="8"/>
      <c r="F12" s="14" t="s">
        <v>23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6" x14ac:dyDescent="0.2">
      <c r="A13" s="29" t="s">
        <v>4</v>
      </c>
      <c r="B13" s="30"/>
      <c r="C13" s="29">
        <f>C10+C11+C12</f>
        <v>1500</v>
      </c>
      <c r="D13" s="29">
        <f t="shared" si="0"/>
        <v>18000</v>
      </c>
      <c r="E13" s="9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6" x14ac:dyDescent="0.2">
      <c r="A14" s="31" t="s">
        <v>5</v>
      </c>
      <c r="B14" s="32"/>
      <c r="C14" s="31">
        <f>C9-C13</f>
        <v>23500</v>
      </c>
      <c r="D14" s="31">
        <f t="shared" si="0"/>
        <v>282000</v>
      </c>
      <c r="E14" s="3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6" x14ac:dyDescent="0.2">
      <c r="A15" s="22"/>
      <c r="B15" s="22"/>
      <c r="C15" s="22"/>
      <c r="D15" s="2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6" x14ac:dyDescent="0.2">
      <c r="A16" s="41" t="s">
        <v>6</v>
      </c>
      <c r="B16" s="41"/>
      <c r="C16" s="41"/>
      <c r="D16" s="4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6" x14ac:dyDescent="0.2">
      <c r="A17" s="23" t="s">
        <v>26</v>
      </c>
      <c r="B17" s="36">
        <v>0.13</v>
      </c>
      <c r="C17" s="33">
        <f>IF(C4&lt;=15000,C4*13%,15000*13%)</f>
        <v>1462.5</v>
      </c>
      <c r="D17" s="33">
        <f>C17*12</f>
        <v>17550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6" x14ac:dyDescent="0.2">
      <c r="A18" s="22" t="s">
        <v>7</v>
      </c>
      <c r="B18" s="34">
        <v>3.2500000000000001E-2</v>
      </c>
      <c r="C18" s="33">
        <f>IF(B2&lt;=21000,B2*3.25%,0)</f>
        <v>0</v>
      </c>
      <c r="D18" s="33">
        <f>C18*12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6" x14ac:dyDescent="0.2">
      <c r="A19" s="31" t="s">
        <v>8</v>
      </c>
      <c r="B19" s="31"/>
      <c r="C19" s="35">
        <f>C9+(C17+C18)</f>
        <v>26462.5</v>
      </c>
      <c r="D19" s="35">
        <f>C19*12</f>
        <v>317550</v>
      </c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75" customHeight="1" x14ac:dyDescent="0.2">
      <c r="A21" s="40" t="s">
        <v>14</v>
      </c>
      <c r="B21" s="40"/>
      <c r="C21" s="40"/>
      <c r="D21" s="40"/>
    </row>
    <row r="22" spans="1:15" x14ac:dyDescent="0.2">
      <c r="A22" s="40"/>
      <c r="B22" s="40"/>
      <c r="C22" s="40"/>
      <c r="D22" s="40"/>
    </row>
    <row r="24" spans="1:15" x14ac:dyDescent="0.2">
      <c r="C24" s="1"/>
    </row>
  </sheetData>
  <mergeCells count="4">
    <mergeCell ref="A1:D1"/>
    <mergeCell ref="B2:D2"/>
    <mergeCell ref="A21:D22"/>
    <mergeCell ref="A16:D16"/>
  </mergeCells>
  <hyperlinks>
    <hyperlink ref="F12" r:id="rId1" xr:uid="{53B1860B-AEDE-5A4B-A3CF-E8C1DAB4F1F3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2018-09-17T15:28:32Z</dcterms:created>
  <dcterms:modified xsi:type="dcterms:W3CDTF">2022-04-15T16:32:53Z</dcterms:modified>
</cp:coreProperties>
</file>