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jesh/Desktop/"/>
    </mc:Choice>
  </mc:AlternateContent>
  <xr:revisionPtr revIDLastSave="0" documentId="8_{B619B1C4-C1CA-724C-BD46-E4A02C230628}" xr6:coauthVersionLast="47" xr6:coauthVersionMax="47" xr10:uidLastSave="{00000000-0000-0000-0000-000000000000}"/>
  <bookViews>
    <workbookView xWindow="0" yWindow="500" windowWidth="38400" windowHeight="19420" xr2:uid="{17DECBAB-9D24-F349-BF4E-92D0C4A962B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B13" i="1" s="1"/>
  <c r="B14" i="1" s="1"/>
  <c r="B15" i="1" l="1"/>
  <c r="B16" i="1"/>
  <c r="D13" i="1"/>
  <c r="B17" i="1" l="1"/>
  <c r="B18" i="1" s="1"/>
  <c r="D14" i="1" s="1"/>
  <c r="D18" i="1" s="1"/>
  <c r="D19" i="1" s="1"/>
</calcChain>
</file>

<file path=xl/sharedStrings.xml><?xml version="1.0" encoding="utf-8"?>
<sst xmlns="http://schemas.openxmlformats.org/spreadsheetml/2006/main" count="32" uniqueCount="31">
  <si>
    <t>Employee Name</t>
  </si>
  <si>
    <t>Department,</t>
  </si>
  <si>
    <t>LOP Days</t>
  </si>
  <si>
    <t>Paid Days</t>
  </si>
  <si>
    <t>Bank Name</t>
  </si>
  <si>
    <t>Bank A/c No</t>
  </si>
  <si>
    <t>Earnings</t>
  </si>
  <si>
    <t>Deductions</t>
  </si>
  <si>
    <t>Basic Salary</t>
  </si>
  <si>
    <t>House Rent Allowances</t>
  </si>
  <si>
    <t>Conveyance Allowances</t>
  </si>
  <si>
    <t>Medical Allowances</t>
  </si>
  <si>
    <t>Special Allowances</t>
  </si>
  <si>
    <t>EPF</t>
  </si>
  <si>
    <t>Professional Tax</t>
  </si>
  <si>
    <t>Health Insurance/ESI</t>
  </si>
  <si>
    <t>Gross Salary</t>
  </si>
  <si>
    <t>Total Deductions</t>
  </si>
  <si>
    <t>Employer Signature</t>
  </si>
  <si>
    <t>Employee Signature</t>
  </si>
  <si>
    <t>Pay Slip</t>
  </si>
  <si>
    <t>Employee ID</t>
  </si>
  <si>
    <t>Amount in Words</t>
  </si>
  <si>
    <t>Net Pay</t>
  </si>
  <si>
    <t>Address of the Company</t>
  </si>
  <si>
    <t>COMPANY NAME</t>
  </si>
  <si>
    <t>UAN</t>
  </si>
  <si>
    <t>Total Working Days</t>
  </si>
  <si>
    <t>Designation</t>
  </si>
  <si>
    <t>Date of Joining</t>
  </si>
  <si>
    <t>Professional Tax Slab Rates in Different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</si>
</sst>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₹&quot;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1" applyFont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" fontId="3" fillId="2" borderId="1" xfId="0" applyNumberFormat="1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rcabin.com/professional-tax-slab-rates-state-wise-in-ind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2CD8A-F40D-094A-AACD-E6EA10A94717}">
  <dimension ref="A1:I24"/>
  <sheetViews>
    <sheetView tabSelected="1" zoomScale="172" zoomScaleNormal="172" workbookViewId="0">
      <selection activeCell="G17" sqref="G17"/>
    </sheetView>
  </sheetViews>
  <sheetFormatPr baseColWidth="10" defaultRowHeight="16" x14ac:dyDescent="0.2"/>
  <cols>
    <col min="1" max="1" width="24" bestFit="1" customWidth="1"/>
    <col min="2" max="2" width="14.33203125" customWidth="1"/>
    <col min="3" max="3" width="20.5" bestFit="1" customWidth="1"/>
    <col min="4" max="4" width="17.33203125" style="3" bestFit="1" customWidth="1"/>
  </cols>
  <sheetData>
    <row r="1" spans="1:9" x14ac:dyDescent="0.2">
      <c r="A1" s="16" t="s">
        <v>25</v>
      </c>
      <c r="B1" s="16"/>
      <c r="C1" s="16"/>
      <c r="D1" s="16"/>
    </row>
    <row r="2" spans="1:9" x14ac:dyDescent="0.2">
      <c r="A2" s="16" t="s">
        <v>24</v>
      </c>
      <c r="B2" s="16"/>
      <c r="C2" s="16"/>
      <c r="D2" s="16"/>
    </row>
    <row r="3" spans="1:9" x14ac:dyDescent="0.2">
      <c r="A3" s="22" t="s">
        <v>20</v>
      </c>
      <c r="B3" s="22"/>
      <c r="C3" s="23">
        <v>45170</v>
      </c>
      <c r="D3" s="23"/>
    </row>
    <row r="4" spans="1:9" x14ac:dyDescent="0.2">
      <c r="A4" s="18"/>
      <c r="B4" s="18"/>
      <c r="C4" s="18"/>
      <c r="D4" s="18"/>
    </row>
    <row r="5" spans="1:9" ht="16" customHeight="1" x14ac:dyDescent="0.2">
      <c r="A5" s="7" t="s">
        <v>0</v>
      </c>
      <c r="B5" s="8"/>
      <c r="C5" s="8" t="s">
        <v>27</v>
      </c>
      <c r="D5" s="9">
        <v>30</v>
      </c>
    </row>
    <row r="6" spans="1:9" x14ac:dyDescent="0.2">
      <c r="A6" s="7" t="s">
        <v>21</v>
      </c>
      <c r="B6" s="8"/>
      <c r="C6" s="8" t="s">
        <v>2</v>
      </c>
      <c r="D6" s="9">
        <v>0</v>
      </c>
    </row>
    <row r="7" spans="1:9" x14ac:dyDescent="0.2">
      <c r="A7" s="7" t="s">
        <v>28</v>
      </c>
      <c r="B7" s="8"/>
      <c r="C7" s="7" t="s">
        <v>3</v>
      </c>
      <c r="D7" s="8">
        <f>D5-D6</f>
        <v>30</v>
      </c>
    </row>
    <row r="8" spans="1:9" x14ac:dyDescent="0.2">
      <c r="A8" s="7" t="s">
        <v>1</v>
      </c>
      <c r="B8" s="8"/>
      <c r="C8" s="7" t="s">
        <v>4</v>
      </c>
      <c r="D8" s="8"/>
    </row>
    <row r="9" spans="1:9" x14ac:dyDescent="0.2">
      <c r="A9" s="7" t="s">
        <v>29</v>
      </c>
      <c r="B9" s="8"/>
      <c r="C9" s="7" t="s">
        <v>5</v>
      </c>
      <c r="D9" s="8"/>
    </row>
    <row r="10" spans="1:9" x14ac:dyDescent="0.2">
      <c r="A10" s="7" t="s">
        <v>16</v>
      </c>
      <c r="B10" s="9">
        <v>18000</v>
      </c>
      <c r="C10" s="7"/>
      <c r="D10" s="8"/>
    </row>
    <row r="11" spans="1:9" x14ac:dyDescent="0.2">
      <c r="A11" s="7" t="s">
        <v>26</v>
      </c>
      <c r="B11" s="7"/>
      <c r="C11" s="7"/>
      <c r="D11" s="8"/>
    </row>
    <row r="12" spans="1:9" x14ac:dyDescent="0.2">
      <c r="A12" s="17" t="s">
        <v>6</v>
      </c>
      <c r="B12" s="17"/>
      <c r="C12" s="17" t="s">
        <v>7</v>
      </c>
      <c r="D12" s="17"/>
    </row>
    <row r="13" spans="1:9" x14ac:dyDescent="0.2">
      <c r="A13" s="7" t="s">
        <v>8</v>
      </c>
      <c r="B13" s="10">
        <f>(B10/D5)*D7*45%</f>
        <v>8100</v>
      </c>
      <c r="C13" s="7" t="s">
        <v>13</v>
      </c>
      <c r="D13" s="10">
        <f>IF(B13&gt;=15000,15000*12%,B13*12%)</f>
        <v>972</v>
      </c>
    </row>
    <row r="14" spans="1:9" x14ac:dyDescent="0.2">
      <c r="A14" s="7" t="s">
        <v>9</v>
      </c>
      <c r="B14" s="10">
        <f>B13*40%</f>
        <v>3240</v>
      </c>
      <c r="C14" s="7" t="s">
        <v>15</v>
      </c>
      <c r="D14" s="10">
        <f>IF(B10&lt;=21000,B18*0.75%,0)</f>
        <v>135</v>
      </c>
    </row>
    <row r="15" spans="1:9" x14ac:dyDescent="0.2">
      <c r="A15" s="7" t="s">
        <v>10</v>
      </c>
      <c r="B15" s="10">
        <f>(1600/D5)*D7</f>
        <v>1600</v>
      </c>
      <c r="C15" s="7" t="s">
        <v>14</v>
      </c>
      <c r="D15" s="10">
        <v>150</v>
      </c>
      <c r="F15" s="19" t="s">
        <v>30</v>
      </c>
      <c r="G15" s="19"/>
      <c r="H15" s="19"/>
      <c r="I15" s="19"/>
    </row>
    <row r="16" spans="1:9" x14ac:dyDescent="0.2">
      <c r="A16" s="7" t="s">
        <v>11</v>
      </c>
      <c r="B16" s="10">
        <f>(1250/D5)*D7</f>
        <v>1250</v>
      </c>
      <c r="C16" s="11"/>
      <c r="D16" s="12"/>
    </row>
    <row r="17" spans="1:4" x14ac:dyDescent="0.2">
      <c r="A17" s="7" t="s">
        <v>12</v>
      </c>
      <c r="B17" s="10">
        <f>(B10/D5)*D7-SUM(B13:B16)</f>
        <v>3810</v>
      </c>
      <c r="C17" s="7"/>
      <c r="D17" s="10"/>
    </row>
    <row r="18" spans="1:4" x14ac:dyDescent="0.2">
      <c r="A18" s="7" t="s">
        <v>16</v>
      </c>
      <c r="B18" s="10">
        <f>SUM(B13:B17)</f>
        <v>18000</v>
      </c>
      <c r="C18" s="7" t="s">
        <v>17</v>
      </c>
      <c r="D18" s="10">
        <f>SUM(D13:D17)</f>
        <v>1257</v>
      </c>
    </row>
    <row r="19" spans="1:4" s="4" customFormat="1" x14ac:dyDescent="0.2">
      <c r="A19" s="17" t="s">
        <v>23</v>
      </c>
      <c r="B19" s="17"/>
      <c r="C19" s="17"/>
      <c r="D19" s="13">
        <f>B18-D18</f>
        <v>16743</v>
      </c>
    </row>
    <row r="20" spans="1:4" x14ac:dyDescent="0.2">
      <c r="A20" s="20" t="s">
        <v>22</v>
      </c>
      <c r="B20" s="20"/>
      <c r="C20" s="21"/>
      <c r="D20" s="21"/>
    </row>
    <row r="21" spans="1:4" x14ac:dyDescent="0.2">
      <c r="A21" s="5"/>
      <c r="B21" s="5"/>
      <c r="C21" s="5"/>
      <c r="D21" s="6"/>
    </row>
    <row r="22" spans="1:4" ht="25" customHeight="1" x14ac:dyDescent="0.2">
      <c r="A22" s="5"/>
      <c r="B22" s="5"/>
      <c r="C22" s="5"/>
      <c r="D22" s="5"/>
    </row>
    <row r="23" spans="1:4" x14ac:dyDescent="0.2">
      <c r="A23" s="15" t="s">
        <v>18</v>
      </c>
      <c r="B23" s="5"/>
      <c r="C23" s="5"/>
      <c r="D23" s="14" t="s">
        <v>19</v>
      </c>
    </row>
    <row r="24" spans="1:4" x14ac:dyDescent="0.2">
      <c r="A24" s="1"/>
      <c r="B24" s="1"/>
      <c r="C24" s="1"/>
      <c r="D24" s="2"/>
    </row>
  </sheetData>
  <mergeCells count="11">
    <mergeCell ref="F15:I15"/>
    <mergeCell ref="A20:B20"/>
    <mergeCell ref="C20:D20"/>
    <mergeCell ref="A3:B3"/>
    <mergeCell ref="C3:D3"/>
    <mergeCell ref="A1:D1"/>
    <mergeCell ref="A12:B12"/>
    <mergeCell ref="C12:D12"/>
    <mergeCell ref="A2:D2"/>
    <mergeCell ref="A19:C19"/>
    <mergeCell ref="A4:D4"/>
  </mergeCells>
  <hyperlinks>
    <hyperlink ref="F15:I15" r:id="rId1" display="Professional Tax Slab Rates in Different States" xr:uid="{CE69EFCD-1B4A-8A43-9B79-DD106FAC0B89}"/>
  </hyperlinks>
  <pageMargins left="0.7" right="0.7" top="0.75" bottom="0.75" header="0.3" footer="0.3"/>
  <pageSetup paperSize="9" orientation="portrait" blackAndWhite="1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rajesh</cp:lastModifiedBy>
  <dcterms:created xsi:type="dcterms:W3CDTF">2021-05-05T05:59:07Z</dcterms:created>
  <dcterms:modified xsi:type="dcterms:W3CDTF">2023-09-26T07:19:27Z</dcterms:modified>
</cp:coreProperties>
</file>